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 Share\EOC Reimbursement\Estimates for Squaremeals\"/>
    </mc:Choice>
  </mc:AlternateContent>
  <xr:revisionPtr revIDLastSave="0" documentId="13_ncr:1_{BB04D590-8A93-416A-B8F6-49BDC023243C}" xr6:coauthVersionLast="47" xr6:coauthVersionMax="47" xr10:uidLastSave="{00000000-0000-0000-0000-000000000000}"/>
  <bookViews>
    <workbookView xWindow="-120" yWindow="-120" windowWidth="25440" windowHeight="15390" xr2:uid="{90C0DD4A-CCC6-4C3D-BBAA-41C6131758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/>
  <c r="H48" i="1"/>
  <c r="I48" i="1"/>
  <c r="D48" i="1"/>
  <c r="C48" i="1"/>
  <c r="B48" i="1"/>
</calcChain>
</file>

<file path=xl/sharedStrings.xml><?xml version="1.0" encoding="utf-8"?>
<sst xmlns="http://schemas.openxmlformats.org/spreadsheetml/2006/main" count="126" uniqueCount="93">
  <si>
    <t>Texas Department of Agriculture, Food and Nutrition</t>
  </si>
  <si>
    <t>USDA Emergency Operational Cost (EOC) Reimbursement - Child and Adult Care Food Program (CACFP) Day Care Homes</t>
  </si>
  <si>
    <t>Day Care Home Sponsors - Administrative Funds</t>
  </si>
  <si>
    <t>UPDATED 08/09/2021</t>
  </si>
  <si>
    <t>Calculated EOC reimbursement for administrative funds for Day Care Home sponsors by COVID reimbursement month.</t>
  </si>
  <si>
    <r>
      <t xml:space="preserve">CEs Listed: CACFP sponsors of Day Care Homes. 
- CE must have at least one reimbursement &gt;$0 for March-June 2019, January - June 2020, or September 2020-August 8, 2021. 
- EOC Eligible </t>
    </r>
    <r>
      <rPr>
        <sz val="12"/>
        <color rgb="FF002060"/>
        <rFont val="Tahoma"/>
        <family val="2"/>
      </rPr>
      <t>means CE has fulfilled the criteria to calculate an EOC reimbursement</t>
    </r>
    <r>
      <rPr>
        <b/>
        <sz val="12"/>
        <color rgb="FF002060"/>
        <rFont val="Tahoma"/>
        <family val="2"/>
      </rPr>
      <t xml:space="preserve">
- EOC Eligible with Assurance Statement </t>
    </r>
    <r>
      <rPr>
        <sz val="12"/>
        <color rgb="FF002060"/>
        <rFont val="Tahoma"/>
        <family val="2"/>
      </rPr>
      <t>means the CE doesn't meet the Current Reimbursement criteria but would be eligible for the Potential EOC reimbursement if they submit a valid Assurance Statement.</t>
    </r>
    <r>
      <rPr>
        <b/>
        <sz val="12"/>
        <color rgb="FF002060"/>
        <rFont val="Tahoma"/>
        <family val="2"/>
      </rPr>
      <t xml:space="preserve">
- Not EOC Eligible </t>
    </r>
    <r>
      <rPr>
        <sz val="12"/>
        <color rgb="FF002060"/>
        <rFont val="Tahoma"/>
        <family val="2"/>
      </rPr>
      <t xml:space="preserve">means CE has not fulfilled the criteria to calculate an EOC reimbursement. 
</t>
    </r>
    <r>
      <rPr>
        <b/>
        <sz val="12"/>
        <color rgb="FF002060"/>
        <rFont val="Tahoma"/>
        <family val="2"/>
      </rPr>
      <t xml:space="preserve">
Assurance Statement Eligible: No current participation reimbursements AND Feb 2020 reimbursement OR Jan 2020 reimbursement with at least one reimbursement Mar-Jun 2020.</t>
    </r>
  </si>
  <si>
    <t>If Total EOC Reimbursement or Potential EOC Reimbursement is $0 the CE may not have  demonstrated loss of meal reimbursement revenue for the COVID reimbursement period (Mar-Jun 2020).</t>
  </si>
  <si>
    <t>Data Source: TX-UNPS Claims as of 08/08/2021</t>
  </si>
  <si>
    <t>CEID</t>
  </si>
  <si>
    <t>CEName</t>
  </si>
  <si>
    <t>Eligibility for EOC Reimbursement</t>
  </si>
  <si>
    <t>Calculated EOC Reimbursement for March 2020</t>
  </si>
  <si>
    <t>Calculated EOC Reimbursement for April 2020</t>
  </si>
  <si>
    <t>Calculated EOC Reimbursement for May 2020</t>
  </si>
  <si>
    <t>Calculated EOC Reimbursement for June 2020</t>
  </si>
  <si>
    <t>Total EOC Reimbursement for CE</t>
  </si>
  <si>
    <t>Potential EOC Reimbursement for CE with Valid Assurance Statement Submission</t>
  </si>
  <si>
    <t>01815</t>
  </si>
  <si>
    <t>AJL'S WINGS OF HOPE INC.</t>
  </si>
  <si>
    <t>EOC Eligible</t>
  </si>
  <si>
    <t>01835</t>
  </si>
  <si>
    <t>ALLIANCE PUBLIC SERVICES, INC.</t>
  </si>
  <si>
    <t>01855</t>
  </si>
  <si>
    <t>AMERICAN NUTRITION CARE</t>
  </si>
  <si>
    <t>02054</t>
  </si>
  <si>
    <t>CHILD DEVELOPMENT ASSOCIATES OF CENTRAL TEXAS</t>
  </si>
  <si>
    <t>02056</t>
  </si>
  <si>
    <t>CHILD DEVELOPMENT NUTRITION PROGRAM INC</t>
  </si>
  <si>
    <t>02058</t>
  </si>
  <si>
    <t>CHILD FOOD PROGRAM OF TEXAS INC</t>
  </si>
  <si>
    <t>02060</t>
  </si>
  <si>
    <t>CHILD NUTRITION INC</t>
  </si>
  <si>
    <t>02066</t>
  </si>
  <si>
    <t>CHILDREN'S CONNECTIONS INC</t>
  </si>
  <si>
    <t>02196</t>
  </si>
  <si>
    <t>DELIGHT NUTRITION</t>
  </si>
  <si>
    <t>Not EOC Eligible</t>
  </si>
  <si>
    <t>02205</t>
  </si>
  <si>
    <t>DEPT OF THE ARMY HQ U.S. ARMY GARRISON</t>
  </si>
  <si>
    <t>02232</t>
  </si>
  <si>
    <t>DRAUGHN'S PLAYSCHOOL AND KINDERGARTEN INC</t>
  </si>
  <si>
    <t>02238</t>
  </si>
  <si>
    <t>DYESS AFB FAMILY CHILD CARE</t>
  </si>
  <si>
    <t>02260</t>
  </si>
  <si>
    <t>EDINBURG CHILD CARE INC</t>
  </si>
  <si>
    <t>02275</t>
  </si>
  <si>
    <t>EL PASO HUMAN SERVICES INC</t>
  </si>
  <si>
    <t>02371</t>
  </si>
  <si>
    <t>FOOD FOR KIDS INC</t>
  </si>
  <si>
    <t>02376</t>
  </si>
  <si>
    <t>FORT SAM HOUSTON CHILD &amp; YOUTH SERVICES DIVISION</t>
  </si>
  <si>
    <t>02383</t>
  </si>
  <si>
    <t>FT. BLISS CHILD, YOUTH &amp; SCHOOL SERVICES (CYSS)</t>
  </si>
  <si>
    <t>02477</t>
  </si>
  <si>
    <t>HI-PLAINS DAY CARE SERVICES, INC.</t>
  </si>
  <si>
    <t>02621</t>
  </si>
  <si>
    <t>KIDDIES WORKSHOP U.S.A. (K.W.U.S.A) INC.</t>
  </si>
  <si>
    <t>02682</t>
  </si>
  <si>
    <t>LACKLAND AFB CHILD DEVELOPMENT CENTER</t>
  </si>
  <si>
    <t>02689</t>
  </si>
  <si>
    <t>LANKI'S NUTRI SERVICES INC</t>
  </si>
  <si>
    <t>02994</t>
  </si>
  <si>
    <t>NUTRI-CARE INC</t>
  </si>
  <si>
    <t>02995</t>
  </si>
  <si>
    <t>NUTRISERVICE, INCORPORATED</t>
  </si>
  <si>
    <t>02997</t>
  </si>
  <si>
    <t>NUTRITIONAL ADVANTAGE INC</t>
  </si>
  <si>
    <t>03015</t>
  </si>
  <si>
    <t xml:space="preserve">OPERATION KIDS INC  </t>
  </si>
  <si>
    <t>03042</t>
  </si>
  <si>
    <t>PARENT/CHILD INCORPORATED OF SAN ANTONIO AND BEXAR</t>
  </si>
  <si>
    <t>05144</t>
  </si>
  <si>
    <t>PROFESSIONAL CHILD CARE PROVIDER ASSOCIATION</t>
  </si>
  <si>
    <t>03114</t>
  </si>
  <si>
    <t>RED RIVER CHILD CARE FOOD PROGRAM INC</t>
  </si>
  <si>
    <t>03131</t>
  </si>
  <si>
    <t>RIGHT FROM THE START NUTRITION</t>
  </si>
  <si>
    <t>03238</t>
  </si>
  <si>
    <t>SHEPPARD AFB FAMILY CHILD CARE</t>
  </si>
  <si>
    <t>EOC Eligible with Assurance Statement</t>
  </si>
  <si>
    <t>03255</t>
  </si>
  <si>
    <t>SOL CARE SERVICES INC</t>
  </si>
  <si>
    <t>03268</t>
  </si>
  <si>
    <t>SOUTHWEST HUMAN DEVELOPMENT SERVICES CORP</t>
  </si>
  <si>
    <t>04633</t>
  </si>
  <si>
    <t>STEPPING STONE NUTRITIONAL INC</t>
  </si>
  <si>
    <t>05761</t>
  </si>
  <si>
    <t>The Hype Foundation, Inc.</t>
  </si>
  <si>
    <t>03493</t>
  </si>
  <si>
    <t>VN Taoism Association</t>
  </si>
  <si>
    <t>03501</t>
  </si>
  <si>
    <t>WE CARE INC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</si>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</sst>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0"/>
      <color rgb="FF002060"/>
      <name val="Tahoma"/>
      <family val="2"/>
    </font>
    <font>
      <b/>
      <sz val="14"/>
      <color rgb="FF002060"/>
      <name val="Tahoma"/>
      <family val="2"/>
    </font>
    <font>
      <b/>
      <sz val="12"/>
      <color rgb="FF002060"/>
      <name val="Tahoma"/>
      <family val="2"/>
    </font>
    <font>
      <sz val="12"/>
      <color rgb="FF002060"/>
      <name val="Tahoma"/>
      <family val="2"/>
    </font>
    <font>
      <b/>
      <sz val="11"/>
      <color rgb="FF002060"/>
      <name val="Tahoma"/>
      <family val="2"/>
    </font>
    <font>
      <b/>
      <sz val="10"/>
      <color rgb="FF0070C0"/>
      <name val="Tahoma"/>
      <family val="2"/>
    </font>
    <font>
      <b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3"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  <alignment horizontal="right" vertical="bottom" textRotation="0" wrapText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3DC24E-DD8A-4FE7-A1ED-43D87535D36F}" name="Table1" displayName="Table1" ref="A11:I48" totalsRowCount="1">
  <autoFilter ref="A11:I47" xr:uid="{2B3DC24E-DD8A-4FE7-A1ED-43D87535D36F}"/>
  <tableColumns count="9">
    <tableColumn id="1" xr3:uid="{300B79C6-CACD-4219-A1C9-25812924CB74}" name="CEID" totalsRowLabel="Total"/>
    <tableColumn id="2" xr3:uid="{675E651A-4EDD-40FD-AB1E-B08AE01FD60C}" name="CEName" totalsRowFunction="count"/>
    <tableColumn id="3" xr3:uid="{793636DC-7607-4CC0-9F36-C7F2BC2AC6D7}" name="Eligibility for EOC Reimbursement" totalsRowFunction="count" dataDxfId="12"/>
    <tableColumn id="4" xr3:uid="{A13164AE-FEF0-4FCA-A859-91EB73E47B65}" name="Calculated EOC Reimbursement for March 2020" totalsRowFunction="sum" dataDxfId="11" totalsRowDxfId="5"/>
    <tableColumn id="5" xr3:uid="{442A1346-9EA8-4BAB-856B-A290FAA3C9D2}" name="Calculated EOC Reimbursement for April 2020" totalsRowFunction="sum" dataDxfId="10" totalsRowDxfId="4"/>
    <tableColumn id="6" xr3:uid="{83C6A99C-3C34-4F36-8A27-2E54091DFF7A}" name="Calculated EOC Reimbursement for May 2020" totalsRowFunction="sum" dataDxfId="9" totalsRowDxfId="3"/>
    <tableColumn id="7" xr3:uid="{8072AFDA-9FEF-4C25-8B22-AE286631B56B}" name="Calculated EOC Reimbursement for June 2020" totalsRowFunction="sum" dataDxfId="8" totalsRowDxfId="2"/>
    <tableColumn id="8" xr3:uid="{BB6492A8-ACE4-413E-AFB2-305CBB3F8AEA}" name="Total EOC Reimbursement for CE" totalsRowFunction="sum" dataDxfId="7" totalsRowDxfId="1"/>
    <tableColumn id="9" xr3:uid="{58A066EA-58A8-495E-9767-6CD866734D3B}" name="Potential EOC Reimbursement for CE with Valid Assurance Statement Submission" totalsRowFunction="sum" dataDxfId="6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1495-4922-4AF8-BEE2-C57FD8B84601}">
  <dimension ref="A1:I48"/>
  <sheetViews>
    <sheetView tabSelected="1" workbookViewId="0">
      <selection activeCell="E16" sqref="E16"/>
    </sheetView>
  </sheetViews>
  <sheetFormatPr defaultRowHeight="15" x14ac:dyDescent="0.25"/>
  <cols>
    <col min="1" max="1" width="12.28515625" customWidth="1"/>
    <col min="2" max="2" width="56.5703125" bestFit="1" customWidth="1"/>
    <col min="3" max="3" width="27.28515625" style="10" customWidth="1"/>
    <col min="4" max="6" width="26.5703125" customWidth="1"/>
    <col min="7" max="7" width="26" customWidth="1"/>
    <col min="8" max="8" width="21" customWidth="1"/>
    <col min="9" max="9" width="37.7109375" customWidth="1"/>
  </cols>
  <sheetData>
    <row r="1" spans="1:9" ht="44.2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1.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0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8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6" spans="1:9" ht="115.5" customHeight="1" x14ac:dyDescent="0.25">
      <c r="A6" s="17" t="s">
        <v>5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6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12" t="s">
        <v>7</v>
      </c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"/>
      <c r="B9" s="1"/>
      <c r="C9" s="1"/>
      <c r="D9" s="1"/>
      <c r="E9" s="1"/>
      <c r="F9" s="1"/>
      <c r="G9" s="1"/>
    </row>
    <row r="10" spans="1:9" x14ac:dyDescent="0.25">
      <c r="A10" s="2"/>
    </row>
    <row r="11" spans="1:9" ht="63.75" customHeight="1" x14ac:dyDescent="0.25">
      <c r="A11" s="3" t="s">
        <v>8</v>
      </c>
      <c r="B11" s="3" t="s">
        <v>9</v>
      </c>
      <c r="C11" s="4" t="s">
        <v>10</v>
      </c>
      <c r="D11" s="3" t="s">
        <v>11</v>
      </c>
      <c r="E11" s="5" t="s">
        <v>12</v>
      </c>
      <c r="F11" s="3" t="s">
        <v>13</v>
      </c>
      <c r="G11" s="3" t="s">
        <v>14</v>
      </c>
      <c r="H11" s="6" t="s">
        <v>15</v>
      </c>
      <c r="I11" s="7" t="s">
        <v>16</v>
      </c>
    </row>
    <row r="12" spans="1:9" x14ac:dyDescent="0.25">
      <c r="A12" t="s">
        <v>17</v>
      </c>
      <c r="B12" t="s">
        <v>18</v>
      </c>
      <c r="C12" s="10" t="s">
        <v>19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25">
      <c r="A13" t="s">
        <v>20</v>
      </c>
      <c r="B13" t="s">
        <v>21</v>
      </c>
      <c r="C13" s="10" t="s">
        <v>19</v>
      </c>
      <c r="D13" s="8">
        <v>382.8</v>
      </c>
      <c r="E13" s="9">
        <v>2700.5</v>
      </c>
      <c r="F13" s="9">
        <v>1921.15</v>
      </c>
      <c r="G13" s="9">
        <v>1373.3500000000001</v>
      </c>
      <c r="H13" s="9">
        <v>6377.8000000000011</v>
      </c>
      <c r="I13" s="9">
        <v>0</v>
      </c>
    </row>
    <row r="14" spans="1:9" x14ac:dyDescent="0.25">
      <c r="A14" t="s">
        <v>22</v>
      </c>
      <c r="B14" t="s">
        <v>23</v>
      </c>
      <c r="C14" s="10" t="s">
        <v>19</v>
      </c>
      <c r="D14" s="8">
        <v>0</v>
      </c>
      <c r="E14" s="9">
        <v>147.4</v>
      </c>
      <c r="F14" s="9">
        <v>343.20000000000005</v>
      </c>
      <c r="G14" s="9">
        <v>213.4</v>
      </c>
      <c r="H14" s="9">
        <v>704</v>
      </c>
      <c r="I14" s="9">
        <v>0</v>
      </c>
    </row>
    <row r="15" spans="1:9" x14ac:dyDescent="0.25">
      <c r="A15" t="s">
        <v>24</v>
      </c>
      <c r="B15" t="s">
        <v>25</v>
      </c>
      <c r="C15" s="10" t="s">
        <v>19</v>
      </c>
      <c r="D15" s="8">
        <v>292.32500000000005</v>
      </c>
      <c r="E15" s="9">
        <v>1485.0000000000002</v>
      </c>
      <c r="F15" s="9">
        <v>1136.8500000000001</v>
      </c>
      <c r="G15" s="9">
        <v>788.15000000000009</v>
      </c>
      <c r="H15" s="9">
        <v>3702.3250000000003</v>
      </c>
      <c r="I15" s="9">
        <v>0</v>
      </c>
    </row>
    <row r="16" spans="1:9" x14ac:dyDescent="0.25">
      <c r="A16" t="s">
        <v>26</v>
      </c>
      <c r="B16" t="s">
        <v>27</v>
      </c>
      <c r="C16" s="10" t="s">
        <v>19</v>
      </c>
      <c r="D16" s="8">
        <v>74.25</v>
      </c>
      <c r="E16" s="9">
        <v>348.70000000000005</v>
      </c>
      <c r="F16" s="9">
        <v>216.70000000000002</v>
      </c>
      <c r="G16" s="9">
        <v>151.80000000000001</v>
      </c>
      <c r="H16" s="9">
        <v>791.45</v>
      </c>
      <c r="I16" s="9">
        <v>0</v>
      </c>
    </row>
    <row r="17" spans="1:9" x14ac:dyDescent="0.25">
      <c r="A17" t="s">
        <v>28</v>
      </c>
      <c r="B17" t="s">
        <v>29</v>
      </c>
      <c r="C17" s="10" t="s">
        <v>19</v>
      </c>
      <c r="D17" s="8">
        <v>230.17500000000001</v>
      </c>
      <c r="E17" s="9">
        <v>1799.0500000000002</v>
      </c>
      <c r="F17" s="9">
        <v>1593.9</v>
      </c>
      <c r="G17" s="9">
        <v>1091.75</v>
      </c>
      <c r="H17" s="9">
        <v>4714.875</v>
      </c>
      <c r="I17" s="9">
        <v>0</v>
      </c>
    </row>
    <row r="18" spans="1:9" x14ac:dyDescent="0.25">
      <c r="A18" t="s">
        <v>30</v>
      </c>
      <c r="B18" t="s">
        <v>31</v>
      </c>
      <c r="C18" s="10" t="s">
        <v>19</v>
      </c>
      <c r="D18" s="8">
        <v>716.65000000000009</v>
      </c>
      <c r="E18" s="9">
        <v>3935.2500000000005</v>
      </c>
      <c r="F18" s="9">
        <v>3119.05</v>
      </c>
      <c r="G18" s="9">
        <v>2388.1000000000004</v>
      </c>
      <c r="H18" s="9">
        <v>10159.050000000001</v>
      </c>
      <c r="I18" s="9">
        <v>0</v>
      </c>
    </row>
    <row r="19" spans="1:9" x14ac:dyDescent="0.25">
      <c r="A19" t="s">
        <v>32</v>
      </c>
      <c r="B19" t="s">
        <v>33</v>
      </c>
      <c r="C19" s="10" t="s">
        <v>19</v>
      </c>
      <c r="D19" s="8">
        <v>94.050000000000011</v>
      </c>
      <c r="E19" s="9">
        <v>188.10000000000002</v>
      </c>
      <c r="F19" s="9">
        <v>188.10000000000002</v>
      </c>
      <c r="G19" s="9">
        <v>123.20000000000002</v>
      </c>
      <c r="H19" s="9">
        <v>593.45000000000005</v>
      </c>
      <c r="I19" s="9">
        <v>0</v>
      </c>
    </row>
    <row r="20" spans="1:9" x14ac:dyDescent="0.25">
      <c r="A20" t="s">
        <v>34</v>
      </c>
      <c r="B20" t="s">
        <v>35</v>
      </c>
      <c r="C20" s="10" t="s">
        <v>36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5">
      <c r="A21" t="s">
        <v>37</v>
      </c>
      <c r="B21" t="s">
        <v>38</v>
      </c>
      <c r="C21" s="10" t="s">
        <v>19</v>
      </c>
      <c r="D21" s="8">
        <v>0</v>
      </c>
      <c r="E21" s="9">
        <v>259.60000000000002</v>
      </c>
      <c r="F21" s="9">
        <v>0</v>
      </c>
      <c r="G21" s="9">
        <v>0</v>
      </c>
      <c r="H21" s="9">
        <v>259.60000000000002</v>
      </c>
      <c r="I21" s="9">
        <v>0</v>
      </c>
    </row>
    <row r="22" spans="1:9" x14ac:dyDescent="0.25">
      <c r="A22" t="s">
        <v>39</v>
      </c>
      <c r="B22" t="s">
        <v>40</v>
      </c>
      <c r="C22" s="10" t="s">
        <v>19</v>
      </c>
      <c r="D22" s="8">
        <v>0</v>
      </c>
      <c r="E22" s="9">
        <v>558.25</v>
      </c>
      <c r="F22" s="9">
        <v>607.20000000000005</v>
      </c>
      <c r="G22" s="9">
        <v>758.45</v>
      </c>
      <c r="H22" s="9">
        <v>1923.9</v>
      </c>
      <c r="I22" s="9">
        <v>0</v>
      </c>
    </row>
    <row r="23" spans="1:9" x14ac:dyDescent="0.25">
      <c r="A23" t="s">
        <v>41</v>
      </c>
      <c r="B23" t="s">
        <v>42</v>
      </c>
      <c r="C23" s="10" t="s">
        <v>19</v>
      </c>
      <c r="D23" s="8">
        <v>0</v>
      </c>
      <c r="E23" s="9">
        <v>322.3</v>
      </c>
      <c r="F23" s="9">
        <v>256.3</v>
      </c>
      <c r="G23" s="9">
        <v>60.500000000000007</v>
      </c>
      <c r="H23" s="9">
        <v>639.1</v>
      </c>
      <c r="I23" s="9">
        <v>0</v>
      </c>
    </row>
    <row r="24" spans="1:9" x14ac:dyDescent="0.25">
      <c r="A24" t="s">
        <v>43</v>
      </c>
      <c r="B24" t="s">
        <v>44</v>
      </c>
      <c r="C24" s="10" t="s">
        <v>19</v>
      </c>
      <c r="D24" s="8">
        <v>227.97500000000002</v>
      </c>
      <c r="E24" s="9">
        <v>1858.45</v>
      </c>
      <c r="F24" s="9">
        <v>1208.9000000000001</v>
      </c>
      <c r="G24" s="9">
        <v>1059.3000000000002</v>
      </c>
      <c r="H24" s="9">
        <v>4354.625</v>
      </c>
      <c r="I24" s="9">
        <v>0</v>
      </c>
    </row>
    <row r="25" spans="1:9" x14ac:dyDescent="0.25">
      <c r="A25" t="s">
        <v>45</v>
      </c>
      <c r="B25" t="s">
        <v>46</v>
      </c>
      <c r="C25" s="10" t="s">
        <v>19</v>
      </c>
      <c r="D25" s="8">
        <v>188.92500000000001</v>
      </c>
      <c r="E25" s="9">
        <v>679.80000000000007</v>
      </c>
      <c r="F25" s="9">
        <v>729.85</v>
      </c>
      <c r="G25" s="9">
        <v>679.80000000000007</v>
      </c>
      <c r="H25" s="9">
        <v>2278.3750000000005</v>
      </c>
      <c r="I25" s="9">
        <v>0</v>
      </c>
    </row>
    <row r="26" spans="1:9" x14ac:dyDescent="0.25">
      <c r="A26" t="s">
        <v>47</v>
      </c>
      <c r="B26" t="s">
        <v>48</v>
      </c>
      <c r="C26" s="10" t="s">
        <v>19</v>
      </c>
      <c r="D26" s="8">
        <v>80.850000000000009</v>
      </c>
      <c r="E26" s="9">
        <v>820.6</v>
      </c>
      <c r="F26" s="9">
        <v>623.70000000000005</v>
      </c>
      <c r="G26" s="9">
        <v>425.70000000000005</v>
      </c>
      <c r="H26" s="9">
        <v>1950.8500000000001</v>
      </c>
      <c r="I26" s="9">
        <v>0</v>
      </c>
    </row>
    <row r="27" spans="1:9" x14ac:dyDescent="0.25">
      <c r="A27" t="s">
        <v>49</v>
      </c>
      <c r="B27" t="s">
        <v>50</v>
      </c>
      <c r="C27" s="10" t="s">
        <v>19</v>
      </c>
      <c r="D27" s="8">
        <v>0</v>
      </c>
      <c r="E27" s="9">
        <v>190.3</v>
      </c>
      <c r="F27" s="9">
        <v>190.3</v>
      </c>
      <c r="G27" s="9">
        <v>124.30000000000001</v>
      </c>
      <c r="H27" s="9">
        <v>504.90000000000003</v>
      </c>
      <c r="I27" s="9">
        <v>0</v>
      </c>
    </row>
    <row r="28" spans="1:9" x14ac:dyDescent="0.25">
      <c r="A28" t="s">
        <v>51</v>
      </c>
      <c r="B28" t="s">
        <v>52</v>
      </c>
      <c r="C28" s="10" t="s">
        <v>19</v>
      </c>
      <c r="D28" s="8">
        <v>89.65</v>
      </c>
      <c r="E28" s="9">
        <v>312.40000000000003</v>
      </c>
      <c r="F28" s="9">
        <v>310.20000000000005</v>
      </c>
      <c r="G28" s="9">
        <v>114.4</v>
      </c>
      <c r="H28" s="9">
        <v>826.65000000000009</v>
      </c>
      <c r="I28" s="9">
        <v>0</v>
      </c>
    </row>
    <row r="29" spans="1:9" x14ac:dyDescent="0.25">
      <c r="A29" t="s">
        <v>53</v>
      </c>
      <c r="B29" t="s">
        <v>54</v>
      </c>
      <c r="C29" s="10" t="s">
        <v>19</v>
      </c>
      <c r="D29" s="8">
        <v>304.15000000000003</v>
      </c>
      <c r="E29" s="9">
        <v>873.40000000000009</v>
      </c>
      <c r="F29" s="9">
        <v>873.40000000000009</v>
      </c>
      <c r="G29" s="9">
        <v>676.5</v>
      </c>
      <c r="H29" s="9">
        <v>2727.4500000000003</v>
      </c>
      <c r="I29" s="9">
        <v>0</v>
      </c>
    </row>
    <row r="30" spans="1:9" x14ac:dyDescent="0.25">
      <c r="A30" t="s">
        <v>55</v>
      </c>
      <c r="B30" t="s">
        <v>56</v>
      </c>
      <c r="C30" s="10" t="s">
        <v>19</v>
      </c>
      <c r="D30" s="8">
        <v>0</v>
      </c>
      <c r="E30" s="9">
        <v>1245.75</v>
      </c>
      <c r="F30" s="9">
        <v>540.65000000000009</v>
      </c>
      <c r="G30" s="9">
        <v>36.300000000000004</v>
      </c>
      <c r="H30" s="9">
        <v>1822.7</v>
      </c>
      <c r="I30" s="9">
        <v>0</v>
      </c>
    </row>
    <row r="31" spans="1:9" x14ac:dyDescent="0.25">
      <c r="A31" t="s">
        <v>57</v>
      </c>
      <c r="B31" t="s">
        <v>58</v>
      </c>
      <c r="C31" s="10" t="s">
        <v>19</v>
      </c>
      <c r="D31" s="8">
        <v>0</v>
      </c>
      <c r="E31" s="9">
        <v>0</v>
      </c>
      <c r="F31" s="9">
        <v>60.500000000000007</v>
      </c>
      <c r="G31" s="9">
        <v>124.30000000000001</v>
      </c>
      <c r="H31" s="9">
        <v>184.8</v>
      </c>
      <c r="I31" s="9">
        <v>0</v>
      </c>
    </row>
    <row r="32" spans="1:9" x14ac:dyDescent="0.25">
      <c r="A32" t="s">
        <v>59</v>
      </c>
      <c r="B32" t="s">
        <v>60</v>
      </c>
      <c r="C32" s="10" t="s">
        <v>36</v>
      </c>
      <c r="D32" s="8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25">
      <c r="A33" t="s">
        <v>61</v>
      </c>
      <c r="B33" t="s">
        <v>62</v>
      </c>
      <c r="C33" s="10" t="s">
        <v>19</v>
      </c>
      <c r="D33" s="8">
        <v>0</v>
      </c>
      <c r="E33" s="9">
        <v>300.3</v>
      </c>
      <c r="F33" s="9">
        <v>234.3</v>
      </c>
      <c r="G33" s="9">
        <v>300.3</v>
      </c>
      <c r="H33" s="9">
        <v>834.90000000000009</v>
      </c>
      <c r="I33" s="9">
        <v>0</v>
      </c>
    </row>
    <row r="34" spans="1:9" x14ac:dyDescent="0.25">
      <c r="A34" t="s">
        <v>63</v>
      </c>
      <c r="B34" t="s">
        <v>64</v>
      </c>
      <c r="C34" s="10" t="s">
        <v>19</v>
      </c>
      <c r="D34" s="8">
        <v>162.25</v>
      </c>
      <c r="E34" s="9">
        <v>2075.15</v>
      </c>
      <c r="F34" s="9">
        <v>1477.3000000000002</v>
      </c>
      <c r="G34" s="9">
        <v>936.65000000000009</v>
      </c>
      <c r="H34" s="9">
        <v>4651.3500000000004</v>
      </c>
      <c r="I34" s="9">
        <v>0</v>
      </c>
    </row>
    <row r="35" spans="1:9" x14ac:dyDescent="0.25">
      <c r="A35" t="s">
        <v>65</v>
      </c>
      <c r="B35" t="s">
        <v>66</v>
      </c>
      <c r="C35" s="10" t="s">
        <v>36</v>
      </c>
      <c r="D35" s="8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25">
      <c r="A36" t="s">
        <v>67</v>
      </c>
      <c r="B36" t="s">
        <v>68</v>
      </c>
      <c r="C36" s="10" t="s">
        <v>19</v>
      </c>
      <c r="D36" s="8">
        <v>0</v>
      </c>
      <c r="E36" s="9">
        <v>301.40000000000003</v>
      </c>
      <c r="F36" s="9">
        <v>235.4</v>
      </c>
      <c r="G36" s="9">
        <v>302.5</v>
      </c>
      <c r="H36" s="9">
        <v>839.30000000000007</v>
      </c>
      <c r="I36" s="9">
        <v>0</v>
      </c>
    </row>
    <row r="37" spans="1:9" x14ac:dyDescent="0.25">
      <c r="A37" t="s">
        <v>69</v>
      </c>
      <c r="B37" t="s">
        <v>70</v>
      </c>
      <c r="C37" s="10" t="s">
        <v>19</v>
      </c>
      <c r="D37" s="8">
        <v>236.77500000000001</v>
      </c>
      <c r="E37" s="9">
        <v>1223.75</v>
      </c>
      <c r="F37" s="9">
        <v>1174.25</v>
      </c>
      <c r="G37" s="9">
        <v>1174.25</v>
      </c>
      <c r="H37" s="9">
        <v>3809.0250000000001</v>
      </c>
      <c r="I37" s="9">
        <v>0</v>
      </c>
    </row>
    <row r="38" spans="1:9" x14ac:dyDescent="0.25">
      <c r="A38" t="s">
        <v>71</v>
      </c>
      <c r="B38" t="s">
        <v>72</v>
      </c>
      <c r="C38" s="10" t="s">
        <v>36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x14ac:dyDescent="0.25">
      <c r="A39" t="s">
        <v>73</v>
      </c>
      <c r="B39" t="s">
        <v>74</v>
      </c>
      <c r="C39" s="10" t="s">
        <v>19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5">
      <c r="A40" t="s">
        <v>75</v>
      </c>
      <c r="B40" t="s">
        <v>76</v>
      </c>
      <c r="C40" s="10" t="s">
        <v>19</v>
      </c>
      <c r="D40" s="8">
        <v>558.25</v>
      </c>
      <c r="E40" s="9">
        <v>5921.3</v>
      </c>
      <c r="F40" s="9">
        <v>5623.2000000000007</v>
      </c>
      <c r="G40" s="9">
        <v>4078.2500000000005</v>
      </c>
      <c r="H40" s="9">
        <v>16181</v>
      </c>
      <c r="I40" s="9">
        <v>0</v>
      </c>
    </row>
    <row r="41" spans="1:9" x14ac:dyDescent="0.25">
      <c r="A41" t="s">
        <v>77</v>
      </c>
      <c r="B41" t="s">
        <v>78</v>
      </c>
      <c r="C41" s="10" t="s">
        <v>79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129.80000000000001</v>
      </c>
    </row>
    <row r="42" spans="1:9" x14ac:dyDescent="0.25">
      <c r="A42" t="s">
        <v>80</v>
      </c>
      <c r="B42" t="s">
        <v>81</v>
      </c>
      <c r="C42" s="10" t="s">
        <v>19</v>
      </c>
      <c r="D42" s="8">
        <v>417.17500000000001</v>
      </c>
      <c r="E42" s="9">
        <v>1586.2</v>
      </c>
      <c r="F42" s="9">
        <v>1335.95</v>
      </c>
      <c r="G42" s="9">
        <v>1237.5</v>
      </c>
      <c r="H42" s="9">
        <v>4576.8249999999998</v>
      </c>
      <c r="I42" s="9">
        <v>0</v>
      </c>
    </row>
    <row r="43" spans="1:9" x14ac:dyDescent="0.25">
      <c r="A43" t="s">
        <v>82</v>
      </c>
      <c r="B43" t="s">
        <v>83</v>
      </c>
      <c r="C43" s="10" t="s">
        <v>19</v>
      </c>
      <c r="D43" s="8">
        <v>337.97500000000002</v>
      </c>
      <c r="E43" s="9">
        <v>6531.8</v>
      </c>
      <c r="F43" s="9">
        <v>5443.35</v>
      </c>
      <c r="G43" s="9">
        <v>3425.4</v>
      </c>
      <c r="H43" s="9">
        <v>15738.525</v>
      </c>
      <c r="I43" s="9">
        <v>0</v>
      </c>
    </row>
    <row r="44" spans="1:9" x14ac:dyDescent="0.25">
      <c r="A44" t="s">
        <v>84</v>
      </c>
      <c r="B44" t="s">
        <v>85</v>
      </c>
      <c r="C44" s="10" t="s">
        <v>36</v>
      </c>
      <c r="D44" s="8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25">
      <c r="A45" t="s">
        <v>86</v>
      </c>
      <c r="B45" t="s">
        <v>87</v>
      </c>
      <c r="C45" s="10" t="s">
        <v>19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5">
      <c r="A46" t="s">
        <v>88</v>
      </c>
      <c r="B46" t="s">
        <v>89</v>
      </c>
      <c r="C46" s="10" t="s">
        <v>19</v>
      </c>
      <c r="D46" s="8">
        <v>0</v>
      </c>
      <c r="E46" s="9">
        <v>2549.8000000000002</v>
      </c>
      <c r="F46" s="9">
        <v>585.20000000000005</v>
      </c>
      <c r="G46" s="9">
        <v>429.00000000000006</v>
      </c>
      <c r="H46" s="9">
        <v>3564</v>
      </c>
      <c r="I46" s="9">
        <v>0</v>
      </c>
    </row>
    <row r="47" spans="1:9" x14ac:dyDescent="0.25">
      <c r="A47" t="s">
        <v>90</v>
      </c>
      <c r="B47" t="s">
        <v>91</v>
      </c>
      <c r="C47" s="10" t="s">
        <v>19</v>
      </c>
      <c r="D47" s="8">
        <v>152.9</v>
      </c>
      <c r="E47" s="9">
        <v>635.80000000000007</v>
      </c>
      <c r="F47" s="9">
        <v>569.80000000000007</v>
      </c>
      <c r="G47" s="9">
        <v>503.80000000000007</v>
      </c>
      <c r="H47" s="9">
        <v>1862.3000000000002</v>
      </c>
      <c r="I47" s="9">
        <v>0</v>
      </c>
    </row>
    <row r="48" spans="1:9" x14ac:dyDescent="0.25">
      <c r="A48" t="s">
        <v>92</v>
      </c>
      <c r="B48">
        <f>SUBTOTAL(103,Table1[CEName])</f>
        <v>36</v>
      </c>
      <c r="C48">
        <f>SUBTOTAL(103,Table1[Eligibility for EOC Reimbursement])</f>
        <v>36</v>
      </c>
      <c r="D48" s="8">
        <f>SUBTOTAL(109,Table1[Calculated EOC Reimbursement for March 2020])</f>
        <v>4547.125</v>
      </c>
      <c r="E48" s="8">
        <f>SUBTOTAL(109,Table1[Calculated EOC Reimbursement for April 2020])</f>
        <v>38850.350000000013</v>
      </c>
      <c r="F48" s="8">
        <f>SUBTOTAL(109,Table1[Calculated EOC Reimbursement for May 2020])</f>
        <v>30598.700000000004</v>
      </c>
      <c r="G48" s="8">
        <f>SUBTOTAL(109,Table1[Calculated EOC Reimbursement for June 2020])</f>
        <v>22576.95</v>
      </c>
      <c r="H48" s="8">
        <f>SUBTOTAL(109,Table1[Total EOC Reimbursement for CE])</f>
        <v>96573.125</v>
      </c>
      <c r="I48" s="8">
        <f>SUBTOTAL(109,Table1[Potential EOC Reimbursement for CE with Valid Assurance Statement Submission])</f>
        <v>129.80000000000001</v>
      </c>
    </row>
  </sheetData>
  <sheetProtection algorithmName="SHA-512" hashValue="NaDth8gGGqNe9c5zB9BC5H7kfrigA4Rsn97qUpCrzm3Kr14FL/3za0qmwbQbANjdWKKiP+vJ06LC0A10RX/u7A==" saltValue="nuOz4jIn7zjqRMjk3x59Eg==" spinCount="100000" sheet="1" objects="1" scenarios="1" formatCells="0" formatColumns="0" formatRows="0" sort="0" autoFilter="0" pivotTables="0"/>
  <mergeCells count="8">
    <mergeCell ref="A7:I7"/>
    <mergeCell ref="A8:I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Delgado-Reyes</dc:creator>
  <cp:lastModifiedBy>Cassandra Delgado-Reyes</cp:lastModifiedBy>
  <dcterms:created xsi:type="dcterms:W3CDTF">2021-08-09T18:20:59Z</dcterms:created>
  <dcterms:modified xsi:type="dcterms:W3CDTF">2021-08-26T17:03:42Z</dcterms:modified>
</cp:coreProperties>
</file>